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4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</externalReferences>
  <definedNames>
    <definedName name="_xlnm.Print_Area" localSheetId="7">'з початку року'!$A$1:$Q$45</definedName>
  </definedNames>
  <calcPr fullCalcOnLoad="1"/>
</workbook>
</file>

<file path=xl/sharedStrings.xml><?xml version="1.0" encoding="utf-8"?>
<sst xmlns="http://schemas.openxmlformats.org/spreadsheetml/2006/main" count="275" uniqueCount="101">
  <si>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</si>
  <si>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</si>
  <si>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</si>
  <si>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</si>
  <si>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</si>
  <si>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</si>
  <si>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</si>
  <si>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</si>
  <si>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</si>
  <si>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</si>
  <si>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</si>
  <si>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</si>
  <si>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</si>
  <si>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</si>
  <si>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</si>
  <si>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</si>
  <si>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</si>
  <si>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</si>
  <si>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</si>
  <si>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</si>
  <si>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</si>
  <si>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</si>
  <si>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</si>
  <si>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</si>
  <si>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</si>
  <si>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</si>
  <si>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</si>
  <si>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</si>
  <si>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</si>
  <si>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</si>
  <si>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</si>
  <si>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</si>
  <si>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</si>
  <si>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</si>
  <si>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</si>
  <si>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</si>
  <si>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</si>
  <si>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</si>
  <si>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</si>
  <si>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</si>
  <si>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</si>
  <si>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</si>
  <si>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</si>
  <si>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</si>
  <si>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</si>
  <si>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</si>
  <si>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</si>
  <si>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</si>
  <si>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</si>
  <si>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</si>
  <si>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</si>
  <si>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</si>
  <si>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</si>
  <si>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</si>
  <si>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</si>
  <si>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</si>
  <si>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</si>
  <si>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</si>
  <si>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</si>
  <si>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</si>
  <si>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</si>
  <si>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</si>
  <si>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</si>
  <si>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</si>
  <si>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</si>
  <si>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</si>
  <si>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</si>
  <si>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</si>
  <si>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</si>
  <si>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</si>
  <si>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</si>
  <si>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</si>
  <si>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</si>
  <si>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</si>
  <si>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</si>
  <si>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</si>
  <si>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</si>
  <si>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</si>
  <si>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</si>
  <si>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</si>
  <si>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</si>
  <si>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</si>
  <si>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</si>
  <si>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</si>
  <si>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</si>
  <si>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</si>
  <si>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</si>
  <si>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</si>
  <si>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</si>
  <si>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</si>
  <si>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</si>
  <si>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</si>
  <si>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</si>
  <si>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</si>
  <si>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</si>
  <si>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план на січень-липень  2014р.</t>
  </si>
  <si>
    <r>
      <t xml:space="preserve">станом на 15.07.2014р.           </t>
    </r>
    <r>
      <rPr>
        <sz val="10"/>
        <rFont val="Arial Cyr"/>
        <family val="0"/>
      </rPr>
      <t xml:space="preserve">  ( тис.грн.)</t>
    </r>
  </si>
  <si>
    <t>станом на 15.07.2014 р.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</si>
  <si>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15.07.2014р.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</si>
  <si>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15.07.2014</t>
    </r>
    <r>
      <rPr>
        <sz val="10"/>
        <rFont val="Times New Roman"/>
        <family val="1"/>
      </rPr>
      <t xml:space="preserve"> (тис.грн.)</t>
    </r>
  </si>
  <si>
    <t>Зміни до розпису станом на 15.07.2014р.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</si>
</sst>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0" fontId="7" fillId="0" borderId="33" xfId="0" applyFont="1" applyBorder="1" applyAlignment="1">
      <alignment horizontal="center" wrapText="1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3696591"/>
        <c:axId val="13507272"/>
      </c:lineChart>
      <c:catAx>
        <c:axId val="536965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07272"/>
        <c:crosses val="autoZero"/>
        <c:auto val="0"/>
        <c:lblOffset val="100"/>
        <c:tickLblSkip val="1"/>
        <c:noMultiLvlLbl val="0"/>
      </c:catAx>
      <c:valAx>
        <c:axId val="13507272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696591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40463193"/>
        <c:axId val="28624418"/>
      </c:barChart>
      <c:catAx>
        <c:axId val="40463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624418"/>
        <c:crosses val="autoZero"/>
        <c:auto val="1"/>
        <c:lblOffset val="100"/>
        <c:tickLblSkip val="1"/>
        <c:noMultiLvlLbl val="0"/>
      </c:catAx>
      <c:valAx>
        <c:axId val="286244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63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56293171"/>
        <c:axId val="36876492"/>
      </c:barChart>
      <c:catAx>
        <c:axId val="56293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76492"/>
        <c:crosses val="autoZero"/>
        <c:auto val="1"/>
        <c:lblOffset val="100"/>
        <c:tickLblSkip val="1"/>
        <c:noMultiLvlLbl val="0"/>
      </c:catAx>
      <c:valAx>
        <c:axId val="36876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931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4456585"/>
        <c:axId val="20347218"/>
      </c:lineChart>
      <c:catAx>
        <c:axId val="544565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47218"/>
        <c:crosses val="autoZero"/>
        <c:auto val="0"/>
        <c:lblOffset val="100"/>
        <c:tickLblSkip val="1"/>
        <c:noMultiLvlLbl val="0"/>
      </c:catAx>
      <c:valAx>
        <c:axId val="20347218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45658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8907235"/>
        <c:axId val="37511932"/>
      </c:lineChart>
      <c:catAx>
        <c:axId val="489072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11932"/>
        <c:crosses val="autoZero"/>
        <c:auto val="0"/>
        <c:lblOffset val="100"/>
        <c:tickLblSkip val="1"/>
        <c:noMultiLvlLbl val="0"/>
      </c:catAx>
      <c:valAx>
        <c:axId val="3751193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90723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063069"/>
        <c:axId val="18567622"/>
      </c:lineChart>
      <c:catAx>
        <c:axId val="20630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67622"/>
        <c:crosses val="autoZero"/>
        <c:auto val="0"/>
        <c:lblOffset val="100"/>
        <c:tickLblSkip val="1"/>
        <c:noMultiLvlLbl val="0"/>
      </c:catAx>
      <c:valAx>
        <c:axId val="1856762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6306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32890871"/>
        <c:axId val="27582384"/>
      </c:lineChart>
      <c:catAx>
        <c:axId val="328908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82384"/>
        <c:crosses val="autoZero"/>
        <c:auto val="0"/>
        <c:lblOffset val="100"/>
        <c:tickLblSkip val="1"/>
        <c:noMultiLvlLbl val="0"/>
      </c:catAx>
      <c:valAx>
        <c:axId val="2758238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89087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46914865"/>
        <c:axId val="19580602"/>
      </c:lineChart>
      <c:catAx>
        <c:axId val="4691486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80602"/>
        <c:crosses val="autoZero"/>
        <c:auto val="0"/>
        <c:lblOffset val="100"/>
        <c:tickLblSkip val="1"/>
        <c:noMultiLvlLbl val="0"/>
      </c:catAx>
      <c:valAx>
        <c:axId val="19580602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91486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липень!$J$4:$J$13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липень!$K$4:$K$26</c:f>
              <c:numCache/>
            </c:numRef>
          </c:val>
          <c:smooth val="1"/>
        </c:ser>
        <c:marker val="1"/>
        <c:axId val="42007691"/>
        <c:axId val="42524900"/>
      </c:lineChart>
      <c:catAx>
        <c:axId val="420076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524900"/>
        <c:crosses val="autoZero"/>
        <c:auto val="0"/>
        <c:lblOffset val="100"/>
        <c:tickLblSkip val="1"/>
        <c:noMultiLvlLbl val="0"/>
      </c:catAx>
      <c:valAx>
        <c:axId val="42524900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00769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15.07.2014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01"/>
          <c:y val="0.1872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7179781"/>
        <c:axId val="21964846"/>
      </c:bar3DChart>
      <c:catAx>
        <c:axId val="47179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1964846"/>
        <c:crosses val="autoZero"/>
        <c:auto val="1"/>
        <c:lblOffset val="100"/>
        <c:tickLblSkip val="1"/>
        <c:noMultiLvlLbl val="0"/>
      </c:catAx>
      <c:valAx>
        <c:axId val="21964846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79781"/>
        <c:crossesAt val="1"/>
        <c:crossBetween val="between"/>
        <c:dispUnits/>
        <c:majorUnit val="2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63465887"/>
        <c:axId val="34322072"/>
      </c:barChart>
      <c:catAx>
        <c:axId val="63465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22072"/>
        <c:crosses val="autoZero"/>
        <c:auto val="1"/>
        <c:lblOffset val="100"/>
        <c:tickLblSkip val="1"/>
        <c:noMultiLvlLbl val="0"/>
      </c:catAx>
      <c:valAx>
        <c:axId val="34322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65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січень-липень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15.07.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280 231,9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247 715,8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січень-липень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-24 580,5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липень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39 521,7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липень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-32 516,2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19">
          <cell r="E119">
            <v>182.5</v>
          </cell>
          <cell r="F119">
            <v>145.35</v>
          </cell>
        </row>
        <row r="120">
          <cell r="E120">
            <v>41312.6</v>
          </cell>
          <cell r="F120">
            <v>40916.28</v>
          </cell>
        </row>
        <row r="121">
          <cell r="E121">
            <v>1683</v>
          </cell>
          <cell r="F121">
            <v>1658.95</v>
          </cell>
        </row>
        <row r="122">
          <cell r="E122">
            <v>7232.5</v>
          </cell>
          <cell r="F122">
            <v>2136.78</v>
          </cell>
        </row>
        <row r="123">
          <cell r="E123">
            <v>1052.04</v>
          </cell>
          <cell r="F123">
            <v>764.22</v>
          </cell>
        </row>
      </sheetData>
      <sheetData sheetId="1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2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3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4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5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6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62</v>
      </c>
      <c r="O1" s="106"/>
      <c r="P1" s="106"/>
      <c r="Q1" s="106"/>
      <c r="R1" s="106"/>
      <c r="S1" s="123"/>
    </row>
    <row r="2" spans="1:19" ht="16.5" thickBot="1">
      <c r="A2" s="124" t="s">
        <v>63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64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41671</v>
      </c>
      <c r="O29" s="118">
        <f>'[1]січень '!$D$142</f>
        <v>111410.62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41671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67</v>
      </c>
      <c r="O1" s="106"/>
      <c r="P1" s="106"/>
      <c r="Q1" s="106"/>
      <c r="R1" s="106"/>
      <c r="S1" s="123"/>
    </row>
    <row r="2" spans="1:19" ht="16.5" thickBot="1">
      <c r="A2" s="124" t="s">
        <v>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41699</v>
      </c>
      <c r="O29" s="118">
        <f>'[1]лютий'!$D$142</f>
        <v>121970.53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41699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74</v>
      </c>
      <c r="O1" s="106"/>
      <c r="P1" s="106"/>
      <c r="Q1" s="106"/>
      <c r="R1" s="106"/>
      <c r="S1" s="123"/>
    </row>
    <row r="2" spans="1:19" ht="16.5" thickBot="1">
      <c r="A2" s="124" t="s">
        <v>75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41730</v>
      </c>
      <c r="O29" s="118">
        <f>'[1]березень'!$D$142</f>
        <v>114985.02570999999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41730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79</v>
      </c>
      <c r="O1" s="106"/>
      <c r="P1" s="106"/>
      <c r="Q1" s="106"/>
      <c r="R1" s="106"/>
      <c r="S1" s="123"/>
    </row>
    <row r="2" spans="1:19" ht="16.5" thickBot="1">
      <c r="A2" s="124" t="s">
        <v>80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18.5</v>
      </c>
      <c r="I24" s="82">
        <f t="shared" si="0"/>
        <v>6.500000000000341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239.4</v>
      </c>
      <c r="I25" s="43">
        <f t="shared" si="3"/>
        <v>94.68999999999963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41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 t="s">
        <v>34</v>
      </c>
      <c r="O29" s="117"/>
      <c r="P29" s="117"/>
      <c r="Q29" s="117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7">
        <v>41760</v>
      </c>
      <c r="O30" s="118">
        <f>'[1]квітень'!$D$142</f>
        <v>123251.48</v>
      </c>
      <c r="P30" s="118"/>
      <c r="Q30" s="118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8"/>
      <c r="O31" s="118"/>
      <c r="P31" s="118"/>
      <c r="Q31" s="118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9" t="s">
        <v>56</v>
      </c>
      <c r="P33" s="110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1" t="s">
        <v>57</v>
      </c>
      <c r="P34" s="111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2" t="s">
        <v>60</v>
      </c>
      <c r="P35" s="113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5" t="s">
        <v>35</v>
      </c>
      <c r="O38" s="115"/>
      <c r="P38" s="115"/>
      <c r="Q38" s="115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 t="s">
        <v>36</v>
      </c>
      <c r="O39" s="116"/>
      <c r="P39" s="116"/>
      <c r="Q39" s="116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7">
        <v>41760</v>
      </c>
      <c r="O40" s="114">
        <v>0</v>
      </c>
      <c r="P40" s="114"/>
      <c r="Q40" s="114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8"/>
      <c r="O41" s="114"/>
      <c r="P41" s="114"/>
      <c r="Q41" s="114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0" sqref="C20:C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84</v>
      </c>
      <c r="O1" s="106"/>
      <c r="P1" s="106"/>
      <c r="Q1" s="106"/>
      <c r="R1" s="106"/>
      <c r="S1" s="123"/>
    </row>
    <row r="2" spans="1:19" ht="16.5" thickBot="1">
      <c r="A2" s="124" t="s">
        <v>85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45.5</v>
      </c>
      <c r="I22" s="82">
        <f t="shared" si="0"/>
        <v>0.6500000000003894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281.7</v>
      </c>
      <c r="I23" s="43">
        <f t="shared" si="3"/>
        <v>231.99999999999943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41791</v>
      </c>
      <c r="O28" s="118">
        <f>'[1]травень'!$D$142</f>
        <v>118982.48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41791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9" sqref="M3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89</v>
      </c>
      <c r="O1" s="106"/>
      <c r="P1" s="106"/>
      <c r="Q1" s="106"/>
      <c r="R1" s="106"/>
      <c r="S1" s="123"/>
    </row>
    <row r="2" spans="1:19" ht="16.5" thickBot="1">
      <c r="A2" s="124" t="s">
        <v>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9.5</v>
      </c>
      <c r="I22" s="82">
        <f t="shared" si="0"/>
        <v>6.900000000000137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242.29999999999998</v>
      </c>
      <c r="I23" s="43">
        <f t="shared" si="3"/>
        <v>99.40000000000072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41821</v>
      </c>
      <c r="O28" s="118">
        <f>'[1]червень'!$D$143</f>
        <v>117976.29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'[1]червень'!$I$140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41821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0" sqref="R40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92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94</v>
      </c>
      <c r="O1" s="106"/>
      <c r="P1" s="106"/>
      <c r="Q1" s="106"/>
      <c r="R1" s="106"/>
      <c r="S1" s="123"/>
    </row>
    <row r="2" spans="1:19" ht="16.5" thickBot="1">
      <c r="A2" s="124" t="s">
        <v>97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AVERAGE(J4:J13)</f>
        <v>1494.118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1494.1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1494.1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1494.1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1494.1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1494.1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25.540000000000006</v>
      </c>
      <c r="J10" s="42">
        <v>1115.74</v>
      </c>
      <c r="K10" s="56">
        <v>1100</v>
      </c>
      <c r="L10" s="4">
        <f t="shared" si="1"/>
        <v>1.0143090909090908</v>
      </c>
      <c r="M10" s="2">
        <v>1494.1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1494.1</v>
      </c>
      <c r="N11" s="47">
        <v>0</v>
      </c>
      <c r="O11" s="48">
        <v>0</v>
      </c>
      <c r="P11" s="49">
        <v>324.7</v>
      </c>
      <c r="Q11" s="49">
        <v>0</v>
      </c>
      <c r="R11" s="46">
        <v>0.56</v>
      </c>
      <c r="S11" s="35">
        <f t="shared" si="2"/>
        <v>325.26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1494.1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1494.1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3200</v>
      </c>
      <c r="L14" s="4">
        <f t="shared" si="1"/>
        <v>0</v>
      </c>
      <c r="M14" s="2">
        <v>1494.1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41836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1600</v>
      </c>
      <c r="L15" s="4">
        <f t="shared" si="1"/>
        <v>0</v>
      </c>
      <c r="M15" s="2">
        <v>1494.1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41837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1500</v>
      </c>
      <c r="L16" s="4">
        <f>J15/K16</f>
        <v>0</v>
      </c>
      <c r="M16" s="2">
        <v>1494.1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41838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1500</v>
      </c>
      <c r="L17" s="4">
        <f t="shared" si="1"/>
        <v>0</v>
      </c>
      <c r="M17" s="2">
        <v>1494.1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41841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1800</v>
      </c>
      <c r="L18" s="4">
        <f t="shared" si="1"/>
        <v>0</v>
      </c>
      <c r="M18" s="2">
        <v>1494.1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41842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2760</v>
      </c>
      <c r="L19" s="4">
        <f t="shared" si="1"/>
        <v>0</v>
      </c>
      <c r="M19" s="2">
        <v>1494.1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41843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1200</v>
      </c>
      <c r="L20" s="4">
        <f t="shared" si="1"/>
        <v>0</v>
      </c>
      <c r="M20" s="2">
        <v>1494.1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41844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1500</v>
      </c>
      <c r="L21" s="4">
        <f t="shared" si="1"/>
        <v>0</v>
      </c>
      <c r="M21" s="2">
        <v>1494.1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41845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1400</v>
      </c>
      <c r="L22" s="4">
        <f t="shared" si="1"/>
        <v>0</v>
      </c>
      <c r="M22" s="2">
        <v>1494.1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41848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1100</v>
      </c>
      <c r="L23" s="4">
        <f t="shared" si="1"/>
        <v>0</v>
      </c>
      <c r="M23" s="2">
        <v>1494.1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41849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2500</v>
      </c>
      <c r="L24" s="4">
        <f t="shared" si="1"/>
        <v>0</v>
      </c>
      <c r="M24" s="2">
        <v>1494.1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41850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3480</v>
      </c>
      <c r="L25" s="4">
        <f t="shared" si="1"/>
        <v>0</v>
      </c>
      <c r="M25" s="2">
        <v>1494.1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13">
        <v>41851</v>
      </c>
      <c r="B26" s="42"/>
      <c r="C26" s="81"/>
      <c r="D26" s="7"/>
      <c r="E26" s="7"/>
      <c r="F26" s="7"/>
      <c r="G26" s="7"/>
      <c r="H26" s="7"/>
      <c r="I26" s="82">
        <f t="shared" si="0"/>
        <v>0</v>
      </c>
      <c r="J26" s="42"/>
      <c r="K26" s="42">
        <v>2581.7</v>
      </c>
      <c r="L26" s="4">
        <f t="shared" si="1"/>
        <v>0</v>
      </c>
      <c r="M26" s="2">
        <v>1494.1</v>
      </c>
      <c r="N26" s="47"/>
      <c r="O26" s="53"/>
      <c r="P26" s="54"/>
      <c r="Q26" s="49"/>
      <c r="R26" s="46"/>
      <c r="S26" s="35">
        <f t="shared" si="2"/>
        <v>0</v>
      </c>
    </row>
    <row r="27" spans="1:19" ht="13.5" thickBot="1">
      <c r="A27" s="39" t="s">
        <v>33</v>
      </c>
      <c r="B27" s="43">
        <f aca="true" t="shared" si="3" ref="B27:K27">SUM(B4:B26)</f>
        <v>12411.8</v>
      </c>
      <c r="C27" s="43">
        <f t="shared" si="3"/>
        <v>1193.3999999999999</v>
      </c>
      <c r="D27" s="43">
        <f t="shared" si="3"/>
        <v>12.9</v>
      </c>
      <c r="E27" s="14">
        <f t="shared" si="3"/>
        <v>40.9</v>
      </c>
      <c r="F27" s="14">
        <f t="shared" si="3"/>
        <v>431.5</v>
      </c>
      <c r="G27" s="14">
        <f t="shared" si="3"/>
        <v>591.6</v>
      </c>
      <c r="H27" s="14">
        <f t="shared" si="3"/>
        <v>177.6</v>
      </c>
      <c r="I27" s="43">
        <f t="shared" si="3"/>
        <v>81.47999999999992</v>
      </c>
      <c r="J27" s="43">
        <f t="shared" si="3"/>
        <v>14941.18</v>
      </c>
      <c r="K27" s="43">
        <f t="shared" si="3"/>
        <v>39521.7</v>
      </c>
      <c r="L27" s="15">
        <f t="shared" si="1"/>
        <v>0.37805003327286024</v>
      </c>
      <c r="M27" s="2"/>
      <c r="N27" s="93">
        <f>SUM(N4:N26)</f>
        <v>19.7</v>
      </c>
      <c r="O27" s="93">
        <f>SUM(O4:O26)</f>
        <v>0</v>
      </c>
      <c r="P27" s="93">
        <f>SUM(P4:P26)</f>
        <v>2862.52</v>
      </c>
      <c r="Q27" s="93">
        <f>SUM(Q4:Q26)</f>
        <v>35.93</v>
      </c>
      <c r="R27" s="93">
        <f>SUM(R4:R26)</f>
        <v>7.089999999999999</v>
      </c>
      <c r="S27" s="93">
        <f>N27+O27+Q27+P27+R27</f>
        <v>2925.2400000000002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5" t="s">
        <v>41</v>
      </c>
      <c r="O30" s="115"/>
      <c r="P30" s="115"/>
      <c r="Q30" s="11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 t="s">
        <v>34</v>
      </c>
      <c r="O31" s="117"/>
      <c r="P31" s="117"/>
      <c r="Q31" s="11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07">
        <v>41835</v>
      </c>
      <c r="O32" s="118">
        <v>116874.29118</v>
      </c>
      <c r="P32" s="118"/>
      <c r="Q32" s="11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08"/>
      <c r="O33" s="118"/>
      <c r="P33" s="118"/>
      <c r="Q33" s="11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103049.06922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9" t="s">
        <v>56</v>
      </c>
      <c r="P35" s="110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1" t="s">
        <v>57</v>
      </c>
      <c r="P36" s="111"/>
      <c r="Q36" s="83"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12" t="s">
        <v>60</v>
      </c>
      <c r="P37" s="11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5" t="s">
        <v>35</v>
      </c>
      <c r="O40" s="115"/>
      <c r="P40" s="115"/>
      <c r="Q40" s="11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 t="s">
        <v>36</v>
      </c>
      <c r="O41" s="116"/>
      <c r="P41" s="116"/>
      <c r="Q41" s="11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07">
        <v>41835</v>
      </c>
      <c r="O42" s="114">
        <v>0</v>
      </c>
      <c r="P42" s="114"/>
      <c r="Q42" s="11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08"/>
      <c r="O43" s="114"/>
      <c r="P43" s="114"/>
      <c r="Q43" s="11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A57" sqref="A57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98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46" t="s">
        <v>40</v>
      </c>
      <c r="B28" s="132" t="s">
        <v>51</v>
      </c>
      <c r="C28" s="133"/>
      <c r="D28" s="143" t="s">
        <v>28</v>
      </c>
      <c r="E28" s="143"/>
      <c r="F28" s="137" t="s">
        <v>29</v>
      </c>
      <c r="G28" s="148"/>
      <c r="H28" s="144" t="s">
        <v>39</v>
      </c>
      <c r="I28" s="137"/>
      <c r="J28" s="144" t="s">
        <v>50</v>
      </c>
      <c r="K28" s="136"/>
      <c r="L28" s="140" t="s">
        <v>45</v>
      </c>
      <c r="M28" s="141"/>
      <c r="N28" s="142"/>
      <c r="O28" s="134" t="s">
        <v>99</v>
      </c>
      <c r="P28" s="135"/>
    </row>
    <row r="29" spans="1:16" ht="45">
      <c r="A29" s="147"/>
      <c r="B29" s="72" t="s">
        <v>95</v>
      </c>
      <c r="C29" s="28" t="s">
        <v>26</v>
      </c>
      <c r="D29" s="72" t="str">
        <f>B29</f>
        <v>план на січень-липень  2014р.</v>
      </c>
      <c r="E29" s="28" t="str">
        <f>C29</f>
        <v>факт</v>
      </c>
      <c r="F29" s="71" t="str">
        <f>B29</f>
        <v>план на січень-липень  2014р.</v>
      </c>
      <c r="G29" s="95" t="str">
        <f>C29</f>
        <v>факт</v>
      </c>
      <c r="H29" s="72" t="str">
        <f>B29</f>
        <v>план на січень-липень  2014р.</v>
      </c>
      <c r="I29" s="28" t="str">
        <f>C29</f>
        <v>факт</v>
      </c>
      <c r="J29" s="71" t="str">
        <f>B29</f>
        <v>план на січень-липень  2014р.</v>
      </c>
      <c r="K29" s="95" t="str">
        <f>C29</f>
        <v>факт</v>
      </c>
      <c r="L29" s="67" t="str">
        <f>D29</f>
        <v>план на січень-липень  2014р.</v>
      </c>
      <c r="M29" s="28" t="s">
        <v>26</v>
      </c>
      <c r="N29" s="68" t="s">
        <v>27</v>
      </c>
      <c r="O29" s="136"/>
      <c r="P29" s="137"/>
    </row>
    <row r="30" spans="1:16" ht="23.25" customHeight="1" thickBot="1">
      <c r="A30" s="66">
        <f>травень!O38</f>
        <v>0</v>
      </c>
      <c r="B30" s="73">
        <f>'[1]липень'!$E$119</f>
        <v>182.5</v>
      </c>
      <c r="C30" s="73">
        <f>'[1]липень'!$F$119</f>
        <v>145.35</v>
      </c>
      <c r="D30" s="74">
        <f>'[1]липень'!$E$122</f>
        <v>7232.5</v>
      </c>
      <c r="E30" s="74">
        <f>'[1]липень'!$F$122</f>
        <v>2136.78</v>
      </c>
      <c r="F30" s="75">
        <f>'[1]липень'!$E$121</f>
        <v>1683</v>
      </c>
      <c r="G30" s="76">
        <f>'[1]липень'!$F$121</f>
        <v>1658.95</v>
      </c>
      <c r="H30" s="76">
        <f>'[1]липень'!$E$120</f>
        <v>41312.6</v>
      </c>
      <c r="I30" s="76">
        <f>'[1]липень'!$F$120</f>
        <v>40916.28</v>
      </c>
      <c r="J30" s="76">
        <f>'[1]липень'!$E$123</f>
        <v>1052.04</v>
      </c>
      <c r="K30" s="96">
        <f>'[1]липень'!$F$123</f>
        <v>764.22</v>
      </c>
      <c r="L30" s="97">
        <f>H30+F30+D30+J30+B30</f>
        <v>51462.64</v>
      </c>
      <c r="M30" s="77">
        <f>I30+G30+E30+K30+C30</f>
        <v>45621.579999999994</v>
      </c>
      <c r="N30" s="78">
        <f>M30-L30</f>
        <v>-5841.060000000005</v>
      </c>
      <c r="O30" s="138">
        <v>116874.29118</v>
      </c>
      <c r="P30" s="139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43" t="s">
        <v>47</v>
      </c>
      <c r="P31" s="143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103049.06922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221371.1</v>
      </c>
      <c r="C47" s="40">
        <v>195409.94</v>
      </c>
      <c r="F47" s="1" t="s">
        <v>25</v>
      </c>
      <c r="G47" s="8"/>
      <c r="H47" s="14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44861.11</v>
      </c>
      <c r="C48" s="18">
        <v>41026.49</v>
      </c>
      <c r="G48" s="8"/>
      <c r="H48" s="14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1033.6</v>
      </c>
      <c r="C49" s="17">
        <v>330.76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604.5</v>
      </c>
      <c r="C50" s="6">
        <v>456.19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3950.3</v>
      </c>
      <c r="C51" s="17">
        <v>3697.6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4106.5</v>
      </c>
      <c r="C52" s="17">
        <v>4143.34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1800</v>
      </c>
      <c r="C53" s="17">
        <v>1653.7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2504.7999999999665</v>
      </c>
      <c r="C54" s="17">
        <v>997.7400000000077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280231.91</v>
      </c>
      <c r="C55" s="12">
        <v>247715.76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98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100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99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0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0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0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0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0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0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0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1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2014-07-15T08:00:10Z</dcterms:modified>
  <cp:category/>
  <cp:version/>
  <cp:contentType/>
  <cp:contentStatus/>
</cp:coreProperties>
</file>